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codeName="ThisWorkbook"/>
  <mc:AlternateContent xmlns:mc="http://schemas.openxmlformats.org/markup-compatibility/2006">
    <mc:Choice Requires="x15">
      <x15ac:absPath xmlns:x15ac="http://schemas.microsoft.com/office/spreadsheetml/2010/11/ac" url="https://signpostlive-my.sharepoint.com/personal/karel_vangheluwe_signpost_eu/Documents/Cloud_Structuur/Process/CNL/0 - DEVISFORM/V7/Creation/"/>
    </mc:Choice>
  </mc:AlternateContent>
  <xr:revisionPtr revIDLastSave="186" documentId="13_ncr:1_{688347A0-7D65-44DA-BAE5-CD9C352E852F}" xr6:coauthVersionLast="47" xr6:coauthVersionMax="47" xr10:uidLastSave="{9578EDDE-6651-42A0-8BBB-DA120475BB57}"/>
  <bookViews>
    <workbookView xWindow="4290" yWindow="3030" windowWidth="24600" windowHeight="18570" xr2:uid="{00000000-000D-0000-FFFF-FFFF00000000}"/>
  </bookViews>
  <sheets>
    <sheet name="Formulaire" sheetId="1" r:id="rId1"/>
  </sheets>
  <definedNames>
    <definedName name="_xlnm.Print_Area" localSheetId="0">Formulaire!$A$1:$I$57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0" i="1" l="1"/>
  <c r="H40" i="1" s="1"/>
  <c r="C38" i="1"/>
  <c r="H38" i="1" s="1"/>
  <c r="H39" i="1" l="1"/>
  <c r="C39" i="1"/>
  <c r="C29" i="1"/>
  <c r="H29" i="1" s="1"/>
  <c r="E6" i="1"/>
  <c r="E8" i="1" s="1"/>
  <c r="E7" i="1"/>
  <c r="F10" i="1" l="1"/>
  <c r="E10" i="1" s="1"/>
  <c r="D25" i="1"/>
  <c r="C25" i="1" s="1"/>
  <c r="B25" i="1" l="1"/>
  <c r="A40" i="1" s="1"/>
  <c r="C34" i="1"/>
  <c r="H34" i="1" s="1"/>
  <c r="C32" i="1"/>
  <c r="H32" i="1" s="1"/>
  <c r="C36" i="1"/>
  <c r="H36" i="1" s="1"/>
  <c r="C31" i="1"/>
  <c r="H31" i="1" s="1"/>
  <c r="C37" i="1"/>
  <c r="H37" i="1" s="1"/>
  <c r="C35" i="1"/>
  <c r="H35" i="1" s="1"/>
  <c r="C33" i="1"/>
  <c r="H33" i="1" s="1"/>
  <c r="C30" i="1"/>
  <c r="H30" i="1" s="1"/>
  <c r="A33" i="1"/>
  <c r="A35" i="1" l="1"/>
  <c r="A36" i="1"/>
  <c r="A29" i="1"/>
  <c r="A38" i="1"/>
  <c r="A37" i="1"/>
  <c r="A32" i="1"/>
  <c r="A34" i="1"/>
  <c r="A39" i="1"/>
  <c r="H55" i="1"/>
  <c r="A31" i="1"/>
  <c r="A30" i="1" l="1"/>
</calcChain>
</file>

<file path=xl/sharedStrings.xml><?xml version="1.0" encoding="utf-8"?>
<sst xmlns="http://schemas.openxmlformats.org/spreadsheetml/2006/main" count="72" uniqueCount="64">
  <si>
    <t>Console Adobe VIP</t>
  </si>
  <si>
    <t>Rue / N°</t>
  </si>
  <si>
    <t>Code postal / Ville</t>
  </si>
  <si>
    <t>Quantité</t>
  </si>
  <si>
    <t>Code</t>
  </si>
  <si>
    <t>Description</t>
  </si>
  <si>
    <t>Prix Total</t>
  </si>
  <si>
    <t>Marché Adobe</t>
  </si>
  <si>
    <t>MEN-SG-AOO- 22019</t>
  </si>
  <si>
    <t>Numéro Adobe VIP (si disponible)</t>
  </si>
  <si>
    <r>
      <rPr>
        <sz val="11"/>
        <color rgb="FF002060"/>
        <rFont val="Calibri"/>
        <family val="2"/>
        <scheme val="minor"/>
      </rPr>
      <t>🛈</t>
    </r>
    <r>
      <rPr>
        <sz val="11"/>
        <rFont val="Calibri"/>
        <family val="2"/>
        <scheme val="minor"/>
      </rPr>
      <t xml:space="preserve"> Veuillez compléter ce document et l'envoyer à l'adresse ci-dessous pour recevoir un devis.</t>
    </r>
  </si>
  <si>
    <t>...</t>
  </si>
  <si>
    <t>Vous souhaitez d'autres produits qui ne figurent pas dans la liste?</t>
  </si>
  <si>
    <r>
      <t xml:space="preserve">Liste des produits de </t>
    </r>
    <r>
      <rPr>
        <b/>
        <i/>
        <sz val="14"/>
        <color rgb="FF002060"/>
        <rFont val="Calibri"/>
        <family val="2"/>
        <scheme val="minor"/>
      </rPr>
      <t>MEN-SG-AOO- 22019</t>
    </r>
  </si>
  <si>
    <t>Date anniversaire de la console (si disponible)</t>
  </si>
  <si>
    <t>Veuillez saisir la quantité souhaitée et la description du produit.</t>
  </si>
  <si>
    <t>Nom de l’établissement</t>
  </si>
  <si>
    <t>Nom et Prénom administrateur de la console</t>
  </si>
  <si>
    <t>Téléphone</t>
  </si>
  <si>
    <t>Formulaire Devis</t>
  </si>
  <si>
    <t>Masquer</t>
  </si>
  <si>
    <r>
      <rPr>
        <sz val="8"/>
        <color theme="8"/>
        <rFont val="Calibri"/>
        <family val="2"/>
        <scheme val="minor"/>
      </rPr>
      <t>🛈</t>
    </r>
    <r>
      <rPr>
        <sz val="8"/>
        <rFont val="Calibri"/>
        <family val="2"/>
        <scheme val="minor"/>
      </rPr>
      <t xml:space="preserve"> Veuillez indiquer s'il s'agit d'une </t>
    </r>
    <r>
      <rPr>
        <b/>
        <sz val="8"/>
        <rFont val="Calibri"/>
        <family val="2"/>
        <scheme val="minor"/>
      </rPr>
      <t>Nouvelle ou</t>
    </r>
    <r>
      <rPr>
        <sz val="8"/>
        <rFont val="Calibri"/>
        <family val="2"/>
        <scheme val="minor"/>
      </rPr>
      <t xml:space="preserve"> d'un </t>
    </r>
    <r>
      <rPr>
        <b/>
        <sz val="8"/>
        <rFont val="Calibri"/>
        <family val="2"/>
        <scheme val="minor"/>
      </rPr>
      <t>Renouvellement.</t>
    </r>
  </si>
  <si>
    <r>
      <rPr>
        <sz val="7"/>
        <color theme="8"/>
        <rFont val="Calibri"/>
        <family val="2"/>
        <scheme val="minor"/>
      </rPr>
      <t>🛈</t>
    </r>
    <r>
      <rPr>
        <sz val="7"/>
        <rFont val="Calibri"/>
        <family val="2"/>
        <scheme val="minor"/>
      </rPr>
      <t xml:space="preserve"> Dans la case "</t>
    </r>
    <r>
      <rPr>
        <b/>
        <sz val="7"/>
        <rFont val="Calibri"/>
        <family val="2"/>
        <scheme val="minor"/>
      </rPr>
      <t>Quantité</t>
    </r>
    <r>
      <rPr>
        <sz val="7"/>
        <rFont val="Calibri"/>
        <family val="2"/>
        <scheme val="minor"/>
      </rPr>
      <t xml:space="preserve">" veuillez noter </t>
    </r>
    <r>
      <rPr>
        <b/>
        <sz val="7"/>
        <rFont val="Calibri"/>
        <family val="2"/>
        <scheme val="minor"/>
      </rPr>
      <t>le nombre de licences.</t>
    </r>
  </si>
  <si>
    <t>Total hors TVA</t>
  </si>
  <si>
    <r>
      <rPr>
        <sz val="8"/>
        <color theme="8"/>
        <rFont val="Calibri"/>
        <family val="2"/>
        <scheme val="minor"/>
      </rPr>
      <t>🛈</t>
    </r>
    <r>
      <rPr>
        <sz val="8"/>
        <rFont val="Calibri"/>
        <family val="2"/>
        <scheme val="minor"/>
      </rPr>
      <t xml:space="preserve"> Nos produits sont exonérés de la TVA.</t>
    </r>
  </si>
  <si>
    <t>commande-adobe@academicsoftware.fr</t>
  </si>
  <si>
    <t xml:space="preserve">  Numéro de devis :</t>
  </si>
  <si>
    <t xml:space="preserve">  Date de devis :</t>
  </si>
  <si>
    <r>
      <rPr>
        <sz val="9"/>
        <color theme="8"/>
        <rFont val="Calibri"/>
        <family val="2"/>
        <scheme val="minor"/>
      </rPr>
      <t>🛈</t>
    </r>
    <r>
      <rPr>
        <sz val="9"/>
        <rFont val="Calibri"/>
        <family val="2"/>
        <scheme val="minor"/>
      </rPr>
      <t xml:space="preserve"> Ce devis est valable un mois.</t>
    </r>
  </si>
  <si>
    <t>Creative Cloud for Teams - Named License - Multi Langue</t>
  </si>
  <si>
    <t>Creative Cloud for Enterprise - Named License - Multi Langue</t>
  </si>
  <si>
    <t>Creative Cloud for Enterprise - Device License - Multi Langue</t>
  </si>
  <si>
    <t>Creative Cloud for Enterprise - Multi Langue - Student License (min. 100+)</t>
  </si>
  <si>
    <t>Acrobat Pro for teams - Multi Langue</t>
  </si>
  <si>
    <t>Acrobat Pro for enterprise - Multi Langue</t>
  </si>
  <si>
    <t>Adobe Express for enterprise - Multi Langue - For Students (min. 100+)</t>
  </si>
  <si>
    <t>Adobe Stock for teams (Large) - Multi Langue - Edu Named - 750 assets/m</t>
  </si>
  <si>
    <t>Adobe Stock for teams (Other) - Multi Langue - 40 assets/mois</t>
  </si>
  <si>
    <t>Adobe Stock for teams (Small) - Multi Langue - Edu Named - 10 assets/m</t>
  </si>
  <si>
    <t>Email (Administrateur)</t>
  </si>
  <si>
    <t>Email (Utilisateurs)</t>
  </si>
  <si>
    <t>Jour</t>
  </si>
  <si>
    <t>Version: 7</t>
  </si>
  <si>
    <t>Jours restants</t>
  </si>
  <si>
    <t>Date de commande prévue</t>
  </si>
  <si>
    <t>Renouvellement des licenses</t>
  </si>
  <si>
    <t>Prix Unitaire Par An</t>
  </si>
  <si>
    <r>
      <rPr>
        <sz val="11"/>
        <color theme="3"/>
        <rFont val="Calibri"/>
        <family val="2"/>
        <scheme val="minor"/>
      </rPr>
      <t>🛈</t>
    </r>
    <r>
      <rPr>
        <sz val="11"/>
        <color theme="1"/>
        <rFont val="Calibri"/>
        <family val="2"/>
        <scheme val="minor"/>
      </rPr>
      <t xml:space="preserve"> Les renouvellements sont toujours valables pour 365 jours (une année complète). Les nouvelles licences sont toujours calculées au prorata par jour. Pour les nouvelles licences, le nombre de jours effectif est facturé sur la base du nombre de jours / 365 x le nombre de licences. Le nombre exact de jours pour les nouvelles licences est calculé entre la date anniversaire et la date de commande prévue que vous avez indiquée ci-dessus.</t>
    </r>
  </si>
  <si>
    <r>
      <rPr>
        <sz val="8"/>
        <color theme="8"/>
        <rFont val="Calibri"/>
        <family val="2"/>
        <scheme val="minor"/>
      </rPr>
      <t>🛈</t>
    </r>
    <r>
      <rPr>
        <sz val="8"/>
        <rFont val="Calibri"/>
        <family val="2"/>
        <scheme val="minor"/>
      </rPr>
      <t xml:space="preserve"> Dans la case "</t>
    </r>
    <r>
      <rPr>
        <b/>
        <sz val="8"/>
        <rFont val="Calibri"/>
        <family val="2"/>
        <scheme val="minor"/>
      </rPr>
      <t>Quantité</t>
    </r>
    <r>
      <rPr>
        <sz val="8"/>
        <rFont val="Calibri"/>
        <family val="2"/>
        <scheme val="minor"/>
      </rPr>
      <t xml:space="preserve">" veuillez noter </t>
    </r>
    <r>
      <rPr>
        <b/>
        <sz val="8"/>
        <rFont val="Calibri"/>
        <family val="2"/>
        <scheme val="minor"/>
      </rPr>
      <t>le nombre de licences</t>
    </r>
    <r>
      <rPr>
        <sz val="8"/>
        <rFont val="Calibri"/>
        <family val="2"/>
        <scheme val="minor"/>
      </rPr>
      <t xml:space="preserve"> souhaitées et </t>
    </r>
    <r>
      <rPr>
        <b/>
        <sz val="8"/>
        <rFont val="Calibri"/>
        <family val="2"/>
        <scheme val="minor"/>
      </rPr>
      <t>non</t>
    </r>
    <r>
      <rPr>
        <sz val="8"/>
        <rFont val="Calibri"/>
        <family val="2"/>
        <scheme val="minor"/>
      </rPr>
      <t xml:space="preserve"> le nombres de jours.</t>
    </r>
  </si>
  <si>
    <r>
      <t>Type de commande (</t>
    </r>
    <r>
      <rPr>
        <b/>
        <sz val="11"/>
        <color theme="3"/>
        <rFont val="Calibri"/>
        <family val="2"/>
        <scheme val="minor"/>
      </rPr>
      <t>Sélectionnez</t>
    </r>
    <r>
      <rPr>
        <sz val="11"/>
        <color theme="1"/>
        <rFont val="Calibri"/>
        <family val="2"/>
        <scheme val="minor"/>
      </rPr>
      <t>)</t>
    </r>
  </si>
  <si>
    <t>30001801CB04A12</t>
  </si>
  <si>
    <t>30001472CB04A12</t>
  </si>
  <si>
    <t>30001786CB04A12</t>
  </si>
  <si>
    <t>30001814CB04A12</t>
  </si>
  <si>
    <t>30001850CB04A12</t>
  </si>
  <si>
    <t>30001842CB04A12</t>
  </si>
  <si>
    <t>30002914CB04A12</t>
  </si>
  <si>
    <t>30001822CB04A12</t>
  </si>
  <si>
    <t>30003127CB04A12</t>
  </si>
  <si>
    <t>30001829CB04A12</t>
  </si>
  <si>
    <t>30010770CB04A12</t>
  </si>
  <si>
    <t>30010749CB04A12</t>
  </si>
  <si>
    <t>Photoshop Elements 2025</t>
  </si>
  <si>
    <t>Premiere Elements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</si>
</sst>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quot;€&quot;\ * #,##0.00_ ;_ &quot;€&quot;\ * \-#,##0.00_ ;_ &quot;€&quot;\ * &quot;-&quot;??_ ;_ @_ "/>
    <numFmt numFmtId="165" formatCode="&quot;€&quot;\ #,##0.00"/>
    <numFmt numFmtId="166" formatCode="0.000"/>
  </numFmts>
  <fonts count="40" x14ac:knownFonts="1">
    <font>
      <sz val="11"/>
      <color theme="1"/>
      <name val="Calibri"/>
      <family val="2"/>
      <scheme val="minor"/>
    </font>
    <font>
      <b/>
      <sz val="11"/>
      <color theme="1"/>
      <name val="Calibri"/>
      <family val="2"/>
      <scheme val="minor"/>
    </font>
    <font>
      <sz val="11"/>
      <color theme="0"/>
      <name val="Calibri"/>
      <family val="2"/>
      <scheme val="minor"/>
    </font>
    <font>
      <b/>
      <sz val="11"/>
      <color theme="0"/>
      <name val="Calibri"/>
      <family val="2"/>
      <scheme val="minor"/>
    </font>
    <font>
      <sz val="11"/>
      <name val="Calibri"/>
      <family val="2"/>
      <scheme val="minor"/>
    </font>
    <font>
      <b/>
      <sz val="14"/>
      <name val="Calibri"/>
      <family val="2"/>
      <scheme val="minor"/>
    </font>
    <font>
      <b/>
      <sz val="9"/>
      <name val="Calibri"/>
      <family val="2"/>
      <scheme val="minor"/>
    </font>
    <font>
      <sz val="12"/>
      <name val="Calibri"/>
      <family val="2"/>
      <scheme val="minor"/>
    </font>
    <font>
      <b/>
      <sz val="12"/>
      <name val="Calibri"/>
      <family val="2"/>
      <scheme val="minor"/>
    </font>
    <font>
      <b/>
      <sz val="11"/>
      <name val="Calibri"/>
      <family val="2"/>
      <scheme val="minor"/>
    </font>
    <font>
      <sz val="10"/>
      <name val="Calibri"/>
      <family val="2"/>
      <scheme val="minor"/>
    </font>
    <font>
      <sz val="14"/>
      <name val="Calibri"/>
      <family val="2"/>
      <scheme val="minor"/>
    </font>
    <font>
      <sz val="8"/>
      <name val="Calibri"/>
      <family val="2"/>
      <scheme val="minor"/>
    </font>
    <font>
      <b/>
      <sz val="24"/>
      <color theme="1"/>
      <name val="Calibri"/>
      <family val="2"/>
      <scheme val="minor"/>
    </font>
    <font>
      <b/>
      <u/>
      <sz val="14"/>
      <color theme="1"/>
      <name val="Calibri"/>
      <family val="2"/>
      <scheme val="minor"/>
    </font>
    <font>
      <sz val="11"/>
      <color rgb="FF000000"/>
      <name val="Calibri"/>
      <family val="2"/>
      <scheme val="minor"/>
    </font>
    <font>
      <u/>
      <sz val="11"/>
      <color theme="10"/>
      <name val="Calibri"/>
      <family val="2"/>
      <scheme val="minor"/>
    </font>
    <font>
      <sz val="11"/>
      <color rgb="FF002060"/>
      <name val="Calibri"/>
      <family val="2"/>
      <scheme val="minor"/>
    </font>
    <font>
      <b/>
      <sz val="9"/>
      <color rgb="FFFF0000"/>
      <name val="Calibri"/>
      <family val="2"/>
      <scheme val="minor"/>
    </font>
    <font>
      <b/>
      <sz val="14"/>
      <color rgb="FF002060"/>
      <name val="Calibri"/>
      <family val="2"/>
      <scheme val="minor"/>
    </font>
    <font>
      <b/>
      <i/>
      <sz val="14"/>
      <color rgb="FF002060"/>
      <name val="Calibri"/>
      <family val="2"/>
      <scheme val="minor"/>
    </font>
    <font>
      <sz val="11"/>
      <color rgb="FFFF0000"/>
      <name val="Calibri"/>
      <family val="2"/>
      <scheme val="minor"/>
    </font>
    <font>
      <b/>
      <sz val="8"/>
      <name val="Calibri"/>
      <family val="2"/>
      <scheme val="minor"/>
    </font>
    <font>
      <sz val="8"/>
      <color theme="8"/>
      <name val="Calibri"/>
      <family val="2"/>
      <scheme val="minor"/>
    </font>
    <font>
      <b/>
      <sz val="12"/>
      <color theme="0" tint="-0.249977111117893"/>
      <name val="Calibri"/>
      <family val="2"/>
      <scheme val="minor"/>
    </font>
    <font>
      <sz val="7"/>
      <name val="Calibri"/>
      <family val="2"/>
      <scheme val="minor"/>
    </font>
    <font>
      <sz val="7"/>
      <color theme="8"/>
      <name val="Calibri"/>
      <family val="2"/>
      <scheme val="minor"/>
    </font>
    <font>
      <b/>
      <sz val="7"/>
      <name val="Calibri"/>
      <family val="2"/>
      <scheme val="minor"/>
    </font>
    <font>
      <b/>
      <sz val="10"/>
      <name val="Calibri"/>
      <family val="2"/>
      <scheme val="minor"/>
    </font>
    <font>
      <sz val="9"/>
      <name val="Calibri"/>
      <family val="2"/>
      <scheme val="minor"/>
    </font>
    <font>
      <sz val="9"/>
      <color theme="8"/>
      <name val="Calibri"/>
      <family val="2"/>
      <scheme val="minor"/>
    </font>
    <font>
      <b/>
      <sz val="8"/>
      <color rgb="FFFF0000"/>
      <name val="Calibri"/>
      <family val="2"/>
      <scheme val="minor"/>
    </font>
    <font>
      <i/>
      <sz val="9"/>
      <name val="Calibri"/>
      <family val="2"/>
      <scheme val="minor"/>
    </font>
    <font>
      <b/>
      <sz val="7"/>
      <color theme="1"/>
      <name val="Courier New"/>
      <family val="3"/>
    </font>
    <font>
      <i/>
      <sz val="9"/>
      <color rgb="FFFF0000"/>
      <name val="Calibri"/>
      <family val="2"/>
      <scheme val="minor"/>
    </font>
    <font>
      <i/>
      <sz val="10"/>
      <name val="Calibri"/>
      <family val="2"/>
      <scheme val="minor"/>
    </font>
    <font>
      <u/>
      <sz val="11"/>
      <name val="Calibri"/>
      <family val="2"/>
      <scheme val="minor"/>
    </font>
    <font>
      <sz val="11"/>
      <color theme="3"/>
      <name val="Calibri"/>
      <family val="2"/>
      <scheme val="minor"/>
    </font>
    <font>
      <b/>
      <sz val="11"/>
      <color theme="3"/>
      <name val="Calibri"/>
      <family val="2"/>
      <scheme val="minor"/>
    </font>
    <font>
      <sz val="11"/>
      <color theme="1" tint="0.499984740745262"/>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5" tint="0.39997558519241921"/>
        <bgColor indexed="64"/>
      </patternFill>
    </fill>
    <fill>
      <patternFill patternType="solid">
        <fgColor rgb="FFFFFEFB"/>
        <bgColor indexed="64"/>
      </patternFill>
    </fill>
  </fills>
  <borders count="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ck">
        <color indexed="64"/>
      </top>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s>
  <cellStyleXfs count="2">
    <xf numFmtId="0" fontId="0" fillId="0" borderId="0"/>
    <xf numFmtId="0" fontId="16" fillId="0" borderId="0" applyNumberFormat="0" applyFill="0" applyBorder="0" applyAlignment="0" applyProtection="0"/>
  </cellStyleXfs>
  <cellXfs count="71">
    <xf numFmtId="0" fontId="0" fillId="0" borderId="0" xfId="0"/>
    <xf numFmtId="49" fontId="1" fillId="4" borderId="7" xfId="0" applyNumberFormat="1" applyFont="1" applyFill="1" applyBorder="1" applyAlignment="1" applyProtection="1">
      <alignment horizontal="left"/>
      <protection locked="0"/>
    </xf>
    <xf numFmtId="14" fontId="1" fillId="4" borderId="7" xfId="0" applyNumberFormat="1" applyFont="1" applyFill="1" applyBorder="1" applyAlignment="1" applyProtection="1">
      <alignment horizontal="left"/>
      <protection locked="0"/>
    </xf>
    <xf numFmtId="1" fontId="9" fillId="4" borderId="7" xfId="0" applyNumberFormat="1" applyFont="1" applyFill="1" applyBorder="1" applyAlignment="1" applyProtection="1">
      <alignment horizontal="center"/>
      <protection locked="0"/>
    </xf>
    <xf numFmtId="1" fontId="1" fillId="4" borderId="7" xfId="0" applyNumberFormat="1" applyFont="1" applyFill="1" applyBorder="1" applyAlignment="1" applyProtection="1">
      <alignment horizontal="center"/>
      <protection locked="0"/>
    </xf>
    <xf numFmtId="0" fontId="4" fillId="4" borderId="7" xfId="0" applyFont="1" applyFill="1" applyBorder="1" applyProtection="1">
      <protection locked="0"/>
    </xf>
    <xf numFmtId="49" fontId="0" fillId="4" borderId="7" xfId="0" applyNumberFormat="1" applyFill="1" applyBorder="1" applyAlignment="1" applyProtection="1">
      <alignment horizontal="left"/>
      <protection locked="0"/>
    </xf>
    <xf numFmtId="0" fontId="4" fillId="0" borderId="0" xfId="0" applyFont="1"/>
    <xf numFmtId="0" fontId="13" fillId="0" borderId="0" xfId="0" applyFont="1" applyAlignment="1">
      <alignment horizontal="left"/>
    </xf>
    <xf numFmtId="0" fontId="9" fillId="2" borderId="1" xfId="0" applyFont="1" applyFill="1" applyBorder="1" applyAlignment="1">
      <alignment horizontal="left" vertical="center"/>
    </xf>
    <xf numFmtId="0" fontId="9" fillId="2" borderId="2" xfId="0" applyFont="1" applyFill="1" applyBorder="1" applyAlignment="1">
      <alignment horizontal="right"/>
    </xf>
    <xf numFmtId="0" fontId="9" fillId="2" borderId="6" xfId="0" applyFont="1" applyFill="1" applyBorder="1" applyAlignment="1">
      <alignment horizontal="left" vertical="center"/>
    </xf>
    <xf numFmtId="14" fontId="9" fillId="2" borderId="6" xfId="0" applyNumberFormat="1" applyFont="1" applyFill="1" applyBorder="1" applyAlignment="1">
      <alignment horizontal="left" vertical="center"/>
    </xf>
    <xf numFmtId="0" fontId="33" fillId="0" borderId="0" xfId="0" applyFont="1" applyAlignment="1">
      <alignment vertical="top"/>
    </xf>
    <xf numFmtId="0" fontId="29" fillId="0" borderId="0" xfId="0" applyFont="1" applyAlignment="1">
      <alignment horizontal="left"/>
    </xf>
    <xf numFmtId="0" fontId="21" fillId="0" borderId="0" xfId="0" applyFont="1"/>
    <xf numFmtId="166" fontId="21" fillId="0" borderId="0" xfId="0" applyNumberFormat="1" applyFont="1"/>
    <xf numFmtId="14" fontId="2" fillId="0" borderId="0" xfId="0" applyNumberFormat="1" applyFont="1"/>
    <xf numFmtId="0" fontId="14" fillId="2" borderId="0" xfId="0" applyFont="1" applyFill="1"/>
    <xf numFmtId="0" fontId="0" fillId="2" borderId="0" xfId="0" applyFill="1"/>
    <xf numFmtId="0" fontId="31" fillId="0" borderId="0" xfId="0" applyFont="1"/>
    <xf numFmtId="14" fontId="21" fillId="0" borderId="0" xfId="0" applyNumberFormat="1" applyFont="1"/>
    <xf numFmtId="0" fontId="21" fillId="0" borderId="0" xfId="0" applyFont="1" applyAlignment="1">
      <alignment horizontal="right"/>
    </xf>
    <xf numFmtId="0" fontId="39" fillId="0" borderId="0" xfId="0" applyFont="1"/>
    <xf numFmtId="0" fontId="39" fillId="2" borderId="7" xfId="0" applyFont="1" applyFill="1" applyBorder="1" applyAlignment="1">
      <alignment horizontal="left"/>
    </xf>
    <xf numFmtId="0" fontId="2" fillId="0" borderId="0" xfId="0" applyFont="1"/>
    <xf numFmtId="166" fontId="21" fillId="0" borderId="0" xfId="0" applyNumberFormat="1" applyFont="1" applyAlignment="1">
      <alignment vertical="center"/>
    </xf>
    <xf numFmtId="0" fontId="21" fillId="0" borderId="0" xfId="0" quotePrefix="1" applyFont="1"/>
    <xf numFmtId="49" fontId="0" fillId="4" borderId="0" xfId="0" applyNumberFormat="1" applyFill="1" applyAlignment="1">
      <alignment horizontal="left"/>
    </xf>
    <xf numFmtId="0" fontId="4" fillId="0" borderId="0" xfId="0" applyFont="1" applyAlignment="1">
      <alignment wrapText="1"/>
    </xf>
    <xf numFmtId="0" fontId="21" fillId="0" borderId="0" xfId="0" quotePrefix="1" applyFont="1" applyAlignment="1">
      <alignment wrapText="1"/>
    </xf>
    <xf numFmtId="166" fontId="21" fillId="0" borderId="0" xfId="0" applyNumberFormat="1" applyFont="1" applyAlignment="1">
      <alignment wrapText="1"/>
    </xf>
    <xf numFmtId="0" fontId="21" fillId="0" borderId="0" xfId="0" applyFont="1" applyAlignment="1">
      <alignment wrapText="1"/>
    </xf>
    <xf numFmtId="0" fontId="6" fillId="0" borderId="0" xfId="0" applyFont="1"/>
    <xf numFmtId="0" fontId="18" fillId="0" borderId="0" xfId="0" applyFont="1"/>
    <xf numFmtId="0" fontId="34" fillId="3" borderId="0" xfId="0" applyFont="1" applyFill="1" applyAlignment="1">
      <alignment horizontal="center"/>
    </xf>
    <xf numFmtId="2" fontId="21" fillId="0" borderId="0" xfId="0" applyNumberFormat="1" applyFont="1"/>
    <xf numFmtId="0" fontId="19" fillId="0" borderId="0" xfId="0" applyFont="1" applyAlignment="1">
      <alignment vertical="center"/>
    </xf>
    <xf numFmtId="0" fontId="32" fillId="0" borderId="0" xfId="0" applyFont="1" applyAlignment="1">
      <alignment horizontal="right"/>
    </xf>
    <xf numFmtId="0" fontId="7" fillId="0" borderId="0" xfId="0" applyFont="1"/>
    <xf numFmtId="0" fontId="8" fillId="2" borderId="1" xfId="0" applyFont="1" applyFill="1" applyBorder="1" applyAlignment="1">
      <alignment horizontal="left"/>
    </xf>
    <xf numFmtId="0" fontId="8" fillId="2" borderId="2" xfId="0" applyFont="1" applyFill="1" applyBorder="1" applyAlignment="1">
      <alignment horizontal="center"/>
    </xf>
    <xf numFmtId="0" fontId="8" fillId="2" borderId="6" xfId="0" applyFont="1" applyFill="1" applyBorder="1" applyAlignment="1">
      <alignment horizontal="left"/>
    </xf>
    <xf numFmtId="0" fontId="8" fillId="2" borderId="6" xfId="0" applyFont="1" applyFill="1" applyBorder="1" applyAlignment="1">
      <alignment horizontal="right"/>
    </xf>
    <xf numFmtId="0" fontId="12" fillId="0" borderId="0" xfId="0" applyFont="1" applyAlignment="1">
      <alignment horizontal="left"/>
    </xf>
    <xf numFmtId="0" fontId="8" fillId="0" borderId="0" xfId="0" applyFont="1" applyAlignment="1">
      <alignment horizontal="center"/>
    </xf>
    <xf numFmtId="0" fontId="35" fillId="3" borderId="0" xfId="0" applyFont="1" applyFill="1" applyAlignment="1">
      <alignment horizontal="center"/>
    </xf>
    <xf numFmtId="1" fontId="3" fillId="0" borderId="0" xfId="0" applyNumberFormat="1" applyFont="1" applyAlignment="1">
      <alignment horizontal="center"/>
    </xf>
    <xf numFmtId="1" fontId="4" fillId="0" borderId="0" xfId="0" applyNumberFormat="1" applyFont="1" applyAlignment="1">
      <alignment horizontal="center"/>
    </xf>
    <xf numFmtId="0" fontId="15" fillId="0" borderId="0" xfId="0" applyFont="1" applyAlignment="1">
      <alignment horizontal="center"/>
    </xf>
    <xf numFmtId="165" fontId="4" fillId="0" borderId="0" xfId="0" applyNumberFormat="1" applyFont="1" applyAlignment="1">
      <alignment horizontal="right"/>
    </xf>
    <xf numFmtId="165" fontId="4" fillId="0" borderId="0" xfId="0" quotePrefix="1" applyNumberFormat="1" applyFont="1"/>
    <xf numFmtId="1" fontId="9" fillId="0" borderId="0" xfId="0" applyNumberFormat="1" applyFont="1" applyAlignment="1">
      <alignment horizontal="center"/>
    </xf>
    <xf numFmtId="164" fontId="4" fillId="0" borderId="0" xfId="0" applyNumberFormat="1" applyFont="1"/>
    <xf numFmtId="1" fontId="1" fillId="0" borderId="0" xfId="0" applyNumberFormat="1" applyFont="1" applyAlignment="1">
      <alignment horizontal="center"/>
    </xf>
    <xf numFmtId="165" fontId="4" fillId="0" borderId="0" xfId="0" applyNumberFormat="1" applyFont="1"/>
    <xf numFmtId="165" fontId="4" fillId="0" borderId="4" xfId="0" applyNumberFormat="1" applyFont="1" applyBorder="1"/>
    <xf numFmtId="0" fontId="12" fillId="0" borderId="0" xfId="0" applyFont="1" applyAlignment="1">
      <alignment horizontal="right"/>
    </xf>
    <xf numFmtId="0" fontId="24" fillId="2" borderId="2" xfId="0" applyFont="1" applyFill="1" applyBorder="1" applyAlignment="1">
      <alignment horizontal="center"/>
    </xf>
    <xf numFmtId="0" fontId="28" fillId="2" borderId="2" xfId="0" applyFont="1" applyFill="1" applyBorder="1" applyAlignment="1">
      <alignment horizontal="right"/>
    </xf>
    <xf numFmtId="0" fontId="25" fillId="0" borderId="0" xfId="0" applyFont="1" applyAlignment="1">
      <alignment horizontal="left"/>
    </xf>
    <xf numFmtId="0" fontId="35" fillId="3" borderId="2" xfId="0" applyFont="1" applyFill="1" applyBorder="1" applyAlignment="1">
      <alignment horizontal="center"/>
    </xf>
    <xf numFmtId="165" fontId="4" fillId="0" borderId="3" xfId="0" applyNumberFormat="1" applyFont="1" applyBorder="1"/>
    <xf numFmtId="0" fontId="10" fillId="0" borderId="0" xfId="0" applyFont="1"/>
    <xf numFmtId="0" fontId="5" fillId="0" borderId="3" xfId="0" applyFont="1" applyBorder="1" applyAlignment="1">
      <alignment horizontal="right"/>
    </xf>
    <xf numFmtId="164" fontId="8" fillId="0" borderId="4" xfId="0" applyNumberFormat="1" applyFont="1" applyBorder="1"/>
    <xf numFmtId="0" fontId="11" fillId="0" borderId="0" xfId="0" applyFont="1"/>
    <xf numFmtId="0" fontId="4" fillId="0" borderId="5" xfId="0" applyFont="1" applyBorder="1"/>
    <xf numFmtId="0" fontId="12" fillId="0" borderId="5" xfId="0" applyFont="1" applyBorder="1"/>
    <xf numFmtId="0" fontId="36" fillId="0" borderId="0" xfId="1" applyFont="1" applyAlignment="1" applyProtection="1">
      <alignment horizontal="center"/>
    </xf>
    <xf numFmtId="0" fontId="0" fillId="0" borderId="0" xfId="0" applyAlignment="1">
      <alignment horizontal="left" vertical="center" wrapText="1"/>
    </xf>
  </cellXfs>
  <cellStyles count="2">
    <cellStyle name="Hyperlink" xfId="1" builtinId="8"/>
    <cellStyle name="Normal" xfId="0" builtinId="0"/>
  </cellStyles>
  <dxfs count="1">
    <dxf>
      <font>
        <strike val="0"/>
      </font>
      <fill>
        <patternFill>
          <bgColor theme="5" tint="0.39994506668294322"/>
        </patternFill>
      </fill>
    </dxf>
  </dxfs>
  <tableStyles count="0" defaultTableStyle="TableStyleMedium2" defaultPivotStyle="PivotStyleLight16"/>
  <colors>
    <mruColors>
      <color rgb="FFFFFEFB"/>
      <color rgb="FFFFFAEB"/>
      <color rgb="FFF4F9F1"/>
      <color rgb="FFFFFFFB"/>
      <color rgb="FFFFFCF3"/>
      <color rgb="FFFFF9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188632</xdr:colOff>
      <xdr:row>0</xdr:row>
      <xdr:rowOff>162083</xdr:rowOff>
    </xdr:from>
    <xdr:to>
      <xdr:col>4</xdr:col>
      <xdr:colOff>4163271</xdr:colOff>
      <xdr:row>3</xdr:row>
      <xdr:rowOff>182254</xdr:rowOff>
    </xdr:to>
    <xdr:pic>
      <xdr:nvPicPr>
        <xdr:cNvPr id="3" name="Picture 2">
          <a:extLst>
            <a:ext uri="{FF2B5EF4-FFF2-40B4-BE49-F238E27FC236}">
              <a16:creationId xmlns:a16="http://schemas.microsoft.com/office/drawing/2014/main" id="{B2911D1A-F201-D7CD-A12B-80D023951EF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6132" y="162083"/>
          <a:ext cx="3974639" cy="10166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ommande-adobe@academicsoftware.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XFC57"/>
  <sheetViews>
    <sheetView showGridLines="0" showRowColHeaders="0" tabSelected="1" zoomScaleNormal="100" workbookViewId="0">
      <selection activeCell="E9" sqref="E9"/>
    </sheetView>
  </sheetViews>
  <sheetFormatPr defaultColWidth="9.140625" defaultRowHeight="15" zeroHeight="1" x14ac:dyDescent="0.25"/>
  <cols>
    <col min="1" max="1" width="4.42578125" style="7" customWidth="1"/>
    <col min="2" max="2" width="9.7109375" style="7" customWidth="1"/>
    <col min="3" max="3" width="8.42578125" style="7" bestFit="1" customWidth="1"/>
    <col min="4" max="4" width="23.28515625" style="7" customWidth="1"/>
    <col min="5" max="5" width="78" style="7" customWidth="1"/>
    <col min="6" max="6" width="14.140625" style="7" hidden="1" customWidth="1"/>
    <col min="7" max="7" width="13.28515625" style="7" hidden="1" customWidth="1"/>
    <col min="8" max="8" width="17.7109375" style="7" hidden="1" customWidth="1"/>
    <col min="9" max="9" width="5" style="7" customWidth="1"/>
    <col min="10" max="16383" width="0" style="7" hidden="1" customWidth="1"/>
    <col min="16384" max="16384" width="9.140625" style="7" hidden="1"/>
  </cols>
  <sheetData>
    <row r="1" spans="1:8" x14ac:dyDescent="0.25"/>
    <row r="2" spans="1:8" ht="31.5" x14ac:dyDescent="0.5">
      <c r="B2" s="8" t="s">
        <v>19</v>
      </c>
      <c r="C2"/>
      <c r="D2"/>
      <c r="E2"/>
      <c r="F2" s="9" t="s">
        <v>26</v>
      </c>
      <c r="G2" s="10"/>
      <c r="H2" s="11" t="s">
        <v>11</v>
      </c>
    </row>
    <row r="3" spans="1:8" ht="31.5" x14ac:dyDescent="0.5">
      <c r="B3" s="8" t="s">
        <v>7</v>
      </c>
      <c r="C3"/>
      <c r="D3"/>
      <c r="E3"/>
      <c r="F3" s="9" t="s">
        <v>27</v>
      </c>
      <c r="G3" s="10"/>
      <c r="H3" s="12" t="s">
        <v>11</v>
      </c>
    </row>
    <row r="4" spans="1:8" x14ac:dyDescent="0.25">
      <c r="B4" s="13" t="s">
        <v>42</v>
      </c>
      <c r="C4"/>
      <c r="D4"/>
      <c r="E4"/>
      <c r="F4" s="14" t="s">
        <v>28</v>
      </c>
    </row>
    <row r="5" spans="1:8" x14ac:dyDescent="0.25">
      <c r="B5" t="s">
        <v>8</v>
      </c>
      <c r="C5"/>
      <c r="D5"/>
      <c r="E5"/>
      <c r="F5" s="15"/>
      <c r="G5" s="16"/>
      <c r="H5" s="15"/>
    </row>
    <row r="6" spans="1:8" x14ac:dyDescent="0.25">
      <c r="B6"/>
      <c r="C6"/>
      <c r="D6"/>
      <c r="E6" s="17">
        <f ca="1">TODAY()+DAY(1)</f>
        <v>45884</v>
      </c>
      <c r="F6" s="15"/>
      <c r="G6" s="16"/>
      <c r="H6" s="15"/>
    </row>
    <row r="7" spans="1:8" ht="18.75" x14ac:dyDescent="0.3">
      <c r="B7" s="18" t="s">
        <v>0</v>
      </c>
      <c r="C7" s="19"/>
      <c r="D7" s="19"/>
      <c r="E7" s="20" t="str">
        <f>IF(OR(ISNUMBER(E9),ISBLANK(E9),E9="..."),"","Date Console: Entrer une date valide ou laisser vide, SVP!")</f>
        <v/>
      </c>
      <c r="F7" s="21"/>
      <c r="G7" s="16"/>
      <c r="H7" s="15"/>
    </row>
    <row r="8" spans="1:8" ht="18" customHeight="1" x14ac:dyDescent="0.25">
      <c r="A8" s="22"/>
      <c r="B8" t="s">
        <v>44</v>
      </c>
      <c r="C8"/>
      <c r="D8"/>
      <c r="E8" s="2">
        <f ca="1">E6</f>
        <v>45884</v>
      </c>
      <c r="F8" s="21"/>
      <c r="G8" s="16"/>
      <c r="H8" s="15"/>
    </row>
    <row r="9" spans="1:8" ht="18" customHeight="1" x14ac:dyDescent="0.25">
      <c r="A9" s="22"/>
      <c r="B9" t="s">
        <v>14</v>
      </c>
      <c r="C9"/>
      <c r="D9"/>
      <c r="E9" s="2"/>
      <c r="F9" s="15"/>
      <c r="G9" s="16"/>
      <c r="H9" s="15"/>
    </row>
    <row r="10" spans="1:8" ht="18" customHeight="1" x14ac:dyDescent="0.25">
      <c r="A10" s="22"/>
      <c r="B10" s="23" t="s">
        <v>43</v>
      </c>
      <c r="C10"/>
      <c r="D10"/>
      <c r="E10" s="24" t="str">
        <f>" "&amp;F10&amp;" jours"</f>
        <v xml:space="preserve"> 365 jours</v>
      </c>
      <c r="F10" s="25">
        <f>IF(ISBLANK(E9),365,IF(
  DATE(YEAR(E8),MONTH(E9),MIN(DAY(E9),DAY(EOMONTH(DATE(YEAR(E8),MONTH(E9),1),0))))&gt;=E8,
  DATE(YEAR(E8),MONTH(E9),MIN(DAY(E9),DAY(EOMONTH(DATE(YEAR(E8),MONTH(E9),1),0))))-E8,
  DATE(YEAR(E8)+1,MONTH(E9),MIN(DAY(E9),DAY(EOMONTH(DATE(YEAR(E8)+1,MONTH(E9),1),0))))-E8
))</f>
        <v>365</v>
      </c>
      <c r="G10" s="16"/>
      <c r="H10" s="15"/>
    </row>
    <row r="11" spans="1:8" ht="18" customHeight="1" x14ac:dyDescent="0.25">
      <c r="A11" s="22"/>
      <c r="B11" t="s">
        <v>49</v>
      </c>
      <c r="C11"/>
      <c r="D11"/>
      <c r="E11" s="1" t="s">
        <v>45</v>
      </c>
      <c r="F11" s="15"/>
      <c r="G11" s="16"/>
      <c r="H11" s="15"/>
    </row>
    <row r="12" spans="1:8" ht="18" customHeight="1" x14ac:dyDescent="0.25">
      <c r="A12" s="22"/>
      <c r="B12" t="s">
        <v>9</v>
      </c>
      <c r="C12"/>
      <c r="D12"/>
      <c r="E12" s="1"/>
      <c r="F12" s="15"/>
      <c r="G12" s="16"/>
      <c r="H12" s="15"/>
    </row>
    <row r="13" spans="1:8" x14ac:dyDescent="0.25">
      <c r="B13" t="s">
        <v>16</v>
      </c>
      <c r="C13"/>
      <c r="D13"/>
      <c r="E13" s="1"/>
      <c r="F13" s="15"/>
      <c r="G13" s="16"/>
      <c r="H13" s="15"/>
    </row>
    <row r="14" spans="1:8" x14ac:dyDescent="0.25">
      <c r="B14" t="s">
        <v>1</v>
      </c>
      <c r="C14"/>
      <c r="D14"/>
      <c r="E14" s="1"/>
      <c r="F14" s="15"/>
      <c r="G14" s="16"/>
      <c r="H14" s="15"/>
    </row>
    <row r="15" spans="1:8" x14ac:dyDescent="0.25">
      <c r="B15" t="s">
        <v>2</v>
      </c>
      <c r="C15"/>
      <c r="D15"/>
      <c r="E15" s="1"/>
      <c r="F15" s="15"/>
      <c r="G15" s="26"/>
      <c r="H15" s="15"/>
    </row>
    <row r="16" spans="1:8" x14ac:dyDescent="0.25">
      <c r="B16" t="s">
        <v>17</v>
      </c>
      <c r="C16"/>
      <c r="D16"/>
      <c r="E16" s="1"/>
      <c r="F16" s="15"/>
      <c r="G16" s="16"/>
      <c r="H16" s="15"/>
    </row>
    <row r="17" spans="1:8" x14ac:dyDescent="0.25">
      <c r="B17" t="s">
        <v>39</v>
      </c>
      <c r="C17"/>
      <c r="D17"/>
      <c r="E17" s="1"/>
      <c r="F17" s="15"/>
      <c r="G17" s="16"/>
      <c r="H17" s="15"/>
    </row>
    <row r="18" spans="1:8" x14ac:dyDescent="0.25">
      <c r="B18" t="s">
        <v>18</v>
      </c>
      <c r="C18"/>
      <c r="D18"/>
      <c r="E18" s="1"/>
      <c r="F18" s="15"/>
      <c r="G18" s="16"/>
      <c r="H18" s="15"/>
    </row>
    <row r="19" spans="1:8" x14ac:dyDescent="0.25">
      <c r="B19" t="s">
        <v>40</v>
      </c>
      <c r="C19"/>
      <c r="D19"/>
      <c r="E19" s="6"/>
      <c r="F19" s="27"/>
      <c r="G19" s="16"/>
      <c r="H19" s="15"/>
    </row>
    <row r="20" spans="1:8" x14ac:dyDescent="0.25">
      <c r="B20"/>
      <c r="C20"/>
      <c r="D20"/>
      <c r="E20" s="28"/>
      <c r="F20" s="27"/>
      <c r="G20" s="16"/>
      <c r="H20" s="15"/>
    </row>
    <row r="21" spans="1:8" s="29" customFormat="1" ht="71.25" customHeight="1" x14ac:dyDescent="0.25">
      <c r="B21" s="70" t="s">
        <v>47</v>
      </c>
      <c r="C21" s="70"/>
      <c r="D21" s="70"/>
      <c r="E21" s="70"/>
      <c r="F21" s="30"/>
      <c r="G21" s="31"/>
      <c r="H21" s="32"/>
    </row>
    <row r="22" spans="1:8" x14ac:dyDescent="0.25">
      <c r="E22" s="33"/>
      <c r="F22" s="15"/>
      <c r="G22" s="16"/>
      <c r="H22" s="34"/>
    </row>
    <row r="23" spans="1:8" x14ac:dyDescent="0.25">
      <c r="B23" s="7" t="s">
        <v>10</v>
      </c>
      <c r="E23" s="33"/>
      <c r="F23" s="15"/>
      <c r="G23" s="16"/>
      <c r="H23" s="35" t="s">
        <v>20</v>
      </c>
    </row>
    <row r="24" spans="1:8" x14ac:dyDescent="0.25">
      <c r="B24" s="69" t="s">
        <v>25</v>
      </c>
      <c r="C24" s="69"/>
      <c r="D24" s="69"/>
      <c r="F24" s="36"/>
      <c r="G24" s="15"/>
      <c r="H24" s="35" t="s">
        <v>20</v>
      </c>
    </row>
    <row r="25" spans="1:8" x14ac:dyDescent="0.25">
      <c r="A25" s="25"/>
      <c r="B25" s="25">
        <f ca="1">IF(C25=0,12,IF(C25&gt;12,C25-12,C25))</f>
        <v>4</v>
      </c>
      <c r="C25" s="25">
        <f ca="1">DATEDIF(TODAY(),D25,"M")</f>
        <v>4</v>
      </c>
      <c r="D25" s="17">
        <f ca="1">IF(E9&lt;TODAY(),DATE(YEAR(TODAY())+1,MONTH(E9),DAY(E9)),E9)</f>
        <v>46022</v>
      </c>
      <c r="F25" s="15"/>
      <c r="G25" s="15"/>
      <c r="H25" s="15"/>
    </row>
    <row r="26" spans="1:8" ht="21.75" customHeight="1" x14ac:dyDescent="0.25">
      <c r="A26" s="25"/>
      <c r="B26" s="37" t="s">
        <v>13</v>
      </c>
      <c r="C26" s="25"/>
      <c r="D26" s="17"/>
      <c r="G26" s="38"/>
    </row>
    <row r="27" spans="1:8" s="39" customFormat="1" ht="15.75" x14ac:dyDescent="0.25">
      <c r="B27" s="40" t="s">
        <v>3</v>
      </c>
      <c r="C27" s="41" t="s">
        <v>41</v>
      </c>
      <c r="D27" s="41" t="s">
        <v>4</v>
      </c>
      <c r="E27" s="42" t="s">
        <v>5</v>
      </c>
      <c r="F27" s="42"/>
      <c r="G27" s="43" t="s">
        <v>46</v>
      </c>
      <c r="H27" s="43" t="s">
        <v>6</v>
      </c>
    </row>
    <row r="28" spans="1:8" s="39" customFormat="1" ht="15.75" x14ac:dyDescent="0.25">
      <c r="B28" s="44" t="s">
        <v>48</v>
      </c>
      <c r="C28" s="45"/>
      <c r="D28" s="45"/>
      <c r="E28" s="45"/>
      <c r="F28" s="45"/>
      <c r="G28" s="45"/>
      <c r="H28" s="46" t="s">
        <v>20</v>
      </c>
    </row>
    <row r="29" spans="1:8" x14ac:dyDescent="0.25">
      <c r="A29" s="47">
        <f ca="1">IF(OR(ISBLANK($E$9),ISERR($B$25)),12,$B$25)</f>
        <v>12</v>
      </c>
      <c r="B29" s="3">
        <v>0</v>
      </c>
      <c r="C29" s="48">
        <f>IF($E$11="Nouvelle licenses",$F$10,365)</f>
        <v>365</v>
      </c>
      <c r="D29" s="49" t="s">
        <v>50</v>
      </c>
      <c r="E29" s="7" t="s">
        <v>29</v>
      </c>
      <c r="F29" s="50"/>
      <c r="G29" s="50">
        <v>125.4</v>
      </c>
      <c r="H29" s="51">
        <f>ROUND(B29*C29*G29/365,2)</f>
        <v>0</v>
      </c>
    </row>
    <row r="30" spans="1:8" x14ac:dyDescent="0.25">
      <c r="A30" s="47">
        <f t="shared" ref="A30:A40" ca="1" si="0">IF(OR(ISBLANK($E$9),ISERR($B$25)),12,$B$25)</f>
        <v>12</v>
      </c>
      <c r="B30" s="3">
        <v>0</v>
      </c>
      <c r="C30" s="48">
        <f t="shared" ref="C30:C40" si="1">IF($E$11="Nouvelle licenses",$F$10,365)</f>
        <v>365</v>
      </c>
      <c r="D30" s="49" t="s">
        <v>51</v>
      </c>
      <c r="E30" s="7" t="s">
        <v>30</v>
      </c>
      <c r="F30" s="50"/>
      <c r="G30" s="50">
        <v>289.56</v>
      </c>
      <c r="H30" s="51">
        <f t="shared" ref="H30:H36" si="2">ROUND(B30*C30*G30/365,2)</f>
        <v>0</v>
      </c>
    </row>
    <row r="31" spans="1:8" x14ac:dyDescent="0.25">
      <c r="A31" s="47">
        <f t="shared" ca="1" si="0"/>
        <v>12</v>
      </c>
      <c r="B31" s="3">
        <v>0</v>
      </c>
      <c r="C31" s="48">
        <f t="shared" si="1"/>
        <v>365</v>
      </c>
      <c r="D31" s="49" t="s">
        <v>52</v>
      </c>
      <c r="E31" s="7" t="s">
        <v>31</v>
      </c>
      <c r="F31" s="50"/>
      <c r="G31" s="50">
        <v>148.68</v>
      </c>
      <c r="H31" s="51">
        <f t="shared" si="2"/>
        <v>0</v>
      </c>
    </row>
    <row r="32" spans="1:8" x14ac:dyDescent="0.25">
      <c r="A32" s="47">
        <f t="shared" ca="1" si="0"/>
        <v>12</v>
      </c>
      <c r="B32" s="3">
        <v>0</v>
      </c>
      <c r="C32" s="48">
        <f t="shared" si="1"/>
        <v>365</v>
      </c>
      <c r="D32" s="49" t="s">
        <v>53</v>
      </c>
      <c r="E32" s="7" t="s">
        <v>32</v>
      </c>
      <c r="F32" s="50"/>
      <c r="G32" s="50">
        <v>94.2</v>
      </c>
      <c r="H32" s="51">
        <f t="shared" si="2"/>
        <v>0</v>
      </c>
    </row>
    <row r="33" spans="1:9" x14ac:dyDescent="0.25">
      <c r="A33" s="47">
        <f t="shared" ca="1" si="0"/>
        <v>12</v>
      </c>
      <c r="B33" s="3">
        <v>0</v>
      </c>
      <c r="C33" s="48">
        <f t="shared" si="1"/>
        <v>365</v>
      </c>
      <c r="D33" s="49" t="s">
        <v>54</v>
      </c>
      <c r="E33" s="7" t="s">
        <v>33</v>
      </c>
      <c r="F33" s="50"/>
      <c r="G33" s="50">
        <v>110.4</v>
      </c>
      <c r="H33" s="51">
        <f t="shared" si="2"/>
        <v>0</v>
      </c>
    </row>
    <row r="34" spans="1:9" x14ac:dyDescent="0.25">
      <c r="A34" s="47">
        <f t="shared" ca="1" si="0"/>
        <v>12</v>
      </c>
      <c r="B34" s="3">
        <v>0</v>
      </c>
      <c r="C34" s="48">
        <f t="shared" si="1"/>
        <v>365</v>
      </c>
      <c r="D34" s="49" t="s">
        <v>55</v>
      </c>
      <c r="E34" s="7" t="s">
        <v>34</v>
      </c>
      <c r="F34" s="50"/>
      <c r="G34" s="50">
        <v>183.96</v>
      </c>
      <c r="H34" s="51">
        <f t="shared" si="2"/>
        <v>0</v>
      </c>
    </row>
    <row r="35" spans="1:9" x14ac:dyDescent="0.25">
      <c r="A35" s="47">
        <f t="shared" ca="1" si="0"/>
        <v>12</v>
      </c>
      <c r="B35" s="3">
        <v>0</v>
      </c>
      <c r="C35" s="48">
        <f t="shared" si="1"/>
        <v>365</v>
      </c>
      <c r="D35" s="49" t="s">
        <v>56</v>
      </c>
      <c r="E35" s="7" t="s">
        <v>35</v>
      </c>
      <c r="F35" s="50"/>
      <c r="G35" s="50">
        <v>9.48</v>
      </c>
      <c r="H35" s="51">
        <f>ROUND(B35*C35*G35/365,2)</f>
        <v>0</v>
      </c>
    </row>
    <row r="36" spans="1:9" x14ac:dyDescent="0.25">
      <c r="A36" s="47">
        <f t="shared" ca="1" si="0"/>
        <v>12</v>
      </c>
      <c r="B36" s="3">
        <v>0</v>
      </c>
      <c r="C36" s="48">
        <f t="shared" si="1"/>
        <v>365</v>
      </c>
      <c r="D36" s="49" t="s">
        <v>57</v>
      </c>
      <c r="E36" s="7" t="s">
        <v>38</v>
      </c>
      <c r="F36" s="50"/>
      <c r="G36" s="50">
        <v>292.2</v>
      </c>
      <c r="H36" s="51">
        <f t="shared" si="2"/>
        <v>0</v>
      </c>
      <c r="I36"/>
    </row>
    <row r="37" spans="1:9" x14ac:dyDescent="0.25">
      <c r="A37" s="47">
        <f t="shared" ca="1" si="0"/>
        <v>12</v>
      </c>
      <c r="B37" s="3">
        <v>0</v>
      </c>
      <c r="C37" s="48">
        <f t="shared" si="1"/>
        <v>365</v>
      </c>
      <c r="D37" s="49" t="s">
        <v>58</v>
      </c>
      <c r="E37" s="7" t="s">
        <v>36</v>
      </c>
      <c r="F37" s="50"/>
      <c r="G37" s="50">
        <v>1559.04</v>
      </c>
      <c r="H37" s="51">
        <f>ROUND(B37*C37*G37/365,2)</f>
        <v>0</v>
      </c>
    </row>
    <row r="38" spans="1:9" x14ac:dyDescent="0.25">
      <c r="A38" s="47">
        <f t="shared" ca="1" si="0"/>
        <v>12</v>
      </c>
      <c r="B38" s="3">
        <v>0</v>
      </c>
      <c r="C38" s="48">
        <f t="shared" si="1"/>
        <v>365</v>
      </c>
      <c r="D38" s="49" t="s">
        <v>59</v>
      </c>
      <c r="E38" s="7" t="s">
        <v>37</v>
      </c>
      <c r="F38" s="50"/>
      <c r="G38" s="50">
        <v>779.52</v>
      </c>
      <c r="H38" s="51">
        <f t="shared" ref="H38" si="3">ROUND(B38*C38*G38/365,2)</f>
        <v>0</v>
      </c>
    </row>
    <row r="39" spans="1:9" x14ac:dyDescent="0.25">
      <c r="A39" s="47">
        <f t="shared" ca="1" si="0"/>
        <v>12</v>
      </c>
      <c r="B39" s="3">
        <v>0</v>
      </c>
      <c r="C39" s="48">
        <f t="shared" si="1"/>
        <v>365</v>
      </c>
      <c r="D39" s="49" t="s">
        <v>60</v>
      </c>
      <c r="E39" s="7" t="s">
        <v>62</v>
      </c>
      <c r="F39" s="50"/>
      <c r="G39" s="50">
        <v>168.48</v>
      </c>
      <c r="H39" s="51">
        <f>ROUND(B39*C39*G39/365,2)</f>
        <v>0</v>
      </c>
    </row>
    <row r="40" spans="1:9" x14ac:dyDescent="0.25">
      <c r="A40" s="47">
        <f t="shared" ca="1" si="0"/>
        <v>12</v>
      </c>
      <c r="B40" s="3">
        <v>0</v>
      </c>
      <c r="C40" s="48">
        <f t="shared" si="1"/>
        <v>365</v>
      </c>
      <c r="D40" s="49" t="s">
        <v>61</v>
      </c>
      <c r="E40" s="7" t="s">
        <v>63</v>
      </c>
      <c r="F40" s="50"/>
      <c r="G40" s="50">
        <v>168.48</v>
      </c>
      <c r="H40" s="51">
        <f>ROUND(B40*C40*G40/365,2)</f>
        <v>0</v>
      </c>
    </row>
    <row r="41" spans="1:9" x14ac:dyDescent="0.25">
      <c r="A41" s="47"/>
      <c r="B41" s="52"/>
      <c r="C41" s="52"/>
      <c r="F41" s="53"/>
      <c r="G41" s="50"/>
      <c r="I41"/>
    </row>
    <row r="42" spans="1:9" x14ac:dyDescent="0.25">
      <c r="B42" s="54"/>
      <c r="D42" s="49"/>
      <c r="G42" s="50"/>
      <c r="H42" s="55"/>
    </row>
    <row r="43" spans="1:9" ht="18.75" x14ac:dyDescent="0.25">
      <c r="B43" s="37" t="s">
        <v>12</v>
      </c>
      <c r="D43" s="49"/>
      <c r="G43" s="50"/>
      <c r="H43" s="56"/>
    </row>
    <row r="44" spans="1:9" x14ac:dyDescent="0.25">
      <c r="B44" t="s">
        <v>15</v>
      </c>
      <c r="D44" s="49"/>
      <c r="E44" s="57"/>
      <c r="G44" s="50"/>
      <c r="H44" s="55"/>
    </row>
    <row r="45" spans="1:9" ht="15.75" x14ac:dyDescent="0.25">
      <c r="B45" s="40" t="s">
        <v>3</v>
      </c>
      <c r="C45" s="58"/>
      <c r="D45" s="58"/>
      <c r="E45" s="42" t="s">
        <v>5</v>
      </c>
      <c r="F45" s="59"/>
      <c r="G45" s="43" t="s">
        <v>46</v>
      </c>
      <c r="H45" s="43" t="s">
        <v>6</v>
      </c>
    </row>
    <row r="46" spans="1:9" ht="15.75" x14ac:dyDescent="0.25">
      <c r="B46" s="60" t="s">
        <v>22</v>
      </c>
      <c r="C46" s="45"/>
      <c r="D46" s="45"/>
      <c r="E46" s="57" t="s">
        <v>21</v>
      </c>
      <c r="F46" s="57"/>
      <c r="G46" s="45"/>
      <c r="H46" s="61" t="s">
        <v>20</v>
      </c>
    </row>
    <row r="47" spans="1:9" ht="15.75" customHeight="1" x14ac:dyDescent="0.25">
      <c r="B47" s="4">
        <v>0</v>
      </c>
      <c r="C47" s="48"/>
      <c r="D47" s="49"/>
      <c r="E47" s="5"/>
      <c r="F47" s="50"/>
      <c r="G47" s="50"/>
      <c r="H47" s="55">
        <v>0</v>
      </c>
    </row>
    <row r="48" spans="1:9" ht="15.75" customHeight="1" x14ac:dyDescent="0.25">
      <c r="B48" s="4">
        <v>0</v>
      </c>
      <c r="C48" s="48"/>
      <c r="D48" s="49"/>
      <c r="E48" s="5"/>
      <c r="F48" s="50"/>
      <c r="G48" s="50"/>
      <c r="H48" s="55">
        <v>0</v>
      </c>
    </row>
    <row r="49" spans="2:8" ht="15.75" customHeight="1" x14ac:dyDescent="0.25">
      <c r="B49" s="4">
        <v>0</v>
      </c>
      <c r="C49" s="48"/>
      <c r="D49" s="49"/>
      <c r="E49" s="5"/>
      <c r="F49" s="50"/>
      <c r="G49" s="50"/>
      <c r="H49" s="55">
        <v>0</v>
      </c>
    </row>
    <row r="50" spans="2:8" ht="15.75" customHeight="1" x14ac:dyDescent="0.25">
      <c r="B50" s="4">
        <v>0</v>
      </c>
      <c r="C50" s="48"/>
      <c r="D50" s="49"/>
      <c r="E50" s="5"/>
      <c r="F50" s="50"/>
      <c r="G50" s="50"/>
      <c r="H50" s="55">
        <v>0</v>
      </c>
    </row>
    <row r="51" spans="2:8" ht="15.75" customHeight="1" x14ac:dyDescent="0.25">
      <c r="B51" s="4">
        <v>0</v>
      </c>
      <c r="C51" s="48"/>
      <c r="D51" s="49"/>
      <c r="E51" s="5"/>
      <c r="F51" s="50"/>
      <c r="G51" s="50"/>
      <c r="H51" s="62">
        <v>0</v>
      </c>
    </row>
    <row r="52" spans="2:8" ht="15.75" customHeight="1" x14ac:dyDescent="0.25">
      <c r="B52" s="54"/>
      <c r="D52" s="49"/>
      <c r="G52" s="50"/>
      <c r="H52" s="55"/>
    </row>
    <row r="53" spans="2:8" x14ac:dyDescent="0.25">
      <c r="B53" s="63"/>
      <c r="H53" s="57" t="s">
        <v>24</v>
      </c>
    </row>
    <row r="54" spans="2:8" ht="18.75" x14ac:dyDescent="0.3">
      <c r="H54" s="64" t="s">
        <v>23</v>
      </c>
    </row>
    <row r="55" spans="2:8" ht="15.75" x14ac:dyDescent="0.25">
      <c r="H55" s="65">
        <f>SUM(H29:H40,H47:H51)</f>
        <v>0</v>
      </c>
    </row>
    <row r="56" spans="2:8" ht="19.5" thickBot="1" x14ac:dyDescent="0.35">
      <c r="G56" s="66"/>
      <c r="H56" s="66"/>
    </row>
    <row r="57" spans="2:8" ht="17.25" customHeight="1" thickTop="1" x14ac:dyDescent="0.25">
      <c r="B57" s="67"/>
      <c r="C57" s="67"/>
      <c r="D57" s="67"/>
      <c r="E57" s="67"/>
      <c r="F57" s="67"/>
      <c r="G57" s="68"/>
      <c r="H57" s="68"/>
    </row>
  </sheetData>
  <sheetProtection algorithmName="SHA-512" hashValue="BozcH8X1a78cimZl2nCtM3dSY8MKq8GRC4szrhFgaXuKbiXEZI7lr5IXStsE3fJOEmvL5cND1uQJTIPvOng90g==" saltValue="ynZKlxFF7i3GXt8XrXi7RA==" spinCount="100000" sheet="1" objects="1" scenarios="1" selectLockedCells="1"/>
  <mergeCells count="2">
    <mergeCell ref="B24:D24"/>
    <mergeCell ref="B21:E21"/>
  </mergeCells>
  <conditionalFormatting sqref="H29:H40 H47:H51">
    <cfRule type="cellIs" dxfId="0" priority="1" operator="equal">
      <formula>0</formula>
    </cfRule>
  </conditionalFormatting>
  <dataValidations count="4">
    <dataValidation type="whole" errorStyle="warning" operator="greaterThanOrEqual" allowBlank="1" showInputMessage="1" showErrorMessage="1" errorTitle="Numéro invalide" error="Veuillez saisir une quantité supérieure ou égale à 0" sqref="B47:B51 B29:B40" xr:uid="{058E4F3A-1077-40CA-9B20-F2977DE58F75}">
      <formula1>0</formula1>
    </dataValidation>
    <dataValidation type="date" operator="notEqual" allowBlank="1" showInputMessage="1" showErrorMessage="1" sqref="D10:D12 D8 E9" xr:uid="{5DE30A8D-923D-4F67-8766-6BDE6BDA2CE1}">
      <formula1>6941</formula1>
    </dataValidation>
    <dataValidation type="list" allowBlank="1" showInputMessage="1" showErrorMessage="1" sqref="E11" xr:uid="{71450210-1D30-4EC0-BE14-4FD445BD413A}">
      <formula1>"Nouvelle licenses,Renouvellement des licenses"</formula1>
    </dataValidation>
    <dataValidation type="date" operator="greaterThan" showInputMessage="1" showErrorMessage="1" sqref="E8" xr:uid="{34C0FBA7-C51B-4714-A34E-9BE7ACD70E6B}">
      <formula1>TODAY()-DAY(2)</formula1>
    </dataValidation>
  </dataValidations>
  <hyperlinks>
    <hyperlink ref="B24" r:id="rId1" xr:uid="{ADD91BD2-7AFE-4E34-AC5C-F87FBC48745D}"/>
  </hyperlinks>
  <pageMargins left="0.7" right="0.7" top="0.75" bottom="0.75" header="0.3" footer="0.3"/>
  <pageSetup paperSize="9" scale="51" orientation="portrait" horizontalDpi="300" verticalDpi="300" r:id="rId2"/>
  <ignoredErrors>
    <ignoredError sqref="E10 E8" unlockedFormula="1"/>
  </ignoredError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Formulaire</vt:lpstr>
      <vt:lpstr>Formulaire!Print_Area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Karel Vangheluwe</dc:creator>
  <cp:lastModifiedBy>Karel Vangheluwe</cp:lastModifiedBy>
  <cp:lastPrinted>2025-06-19T12:01:22Z</cp:lastPrinted>
  <dcterms:created xsi:type="dcterms:W3CDTF">2015-06-05T18:17:20Z</dcterms:created>
  <dcterms:modified xsi:type="dcterms:W3CDTF">2025-08-14T12:57:48Z</dcterms:modified>
</cp:coreProperties>
</file>